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JC\Abt Eingliederung\Abt Eingliederung FS_only\HA und Bescheide\AGH\"/>
    </mc:Choice>
  </mc:AlternateContent>
  <bookViews>
    <workbookView xWindow="0" yWindow="0" windowWidth="25200" windowHeight="12300"/>
  </bookViews>
  <sheets>
    <sheet name="Abrechnung S.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0" i="1" l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9" i="1"/>
  <c r="AI29" i="1" l="1"/>
  <c r="AG32" i="1" s="1"/>
  <c r="AI33" i="1" s="1"/>
  <c r="U8" i="1"/>
  <c r="M8" i="1"/>
  <c r="R8" i="1"/>
  <c r="AA8" i="1"/>
  <c r="O8" i="1"/>
  <c r="AF8" i="1"/>
  <c r="L8" i="1"/>
  <c r="N8" i="1"/>
  <c r="H8" i="1"/>
  <c r="F8" i="1"/>
  <c r="X8" i="1"/>
  <c r="W8" i="1"/>
  <c r="G8" i="1"/>
  <c r="Y8" i="1"/>
  <c r="Q8" i="1"/>
  <c r="I8" i="1"/>
  <c r="AG8" i="1"/>
  <c r="AB8" i="1"/>
  <c r="AE8" i="1"/>
  <c r="S8" i="1"/>
  <c r="AD8" i="1"/>
  <c r="Z8" i="1"/>
  <c r="J8" i="1"/>
  <c r="P8" i="1"/>
  <c r="K8" i="1"/>
  <c r="T8" i="1"/>
  <c r="AC8" i="1"/>
  <c r="V8" i="1"/>
</calcChain>
</file>

<file path=xl/sharedStrings.xml><?xml version="1.0" encoding="utf-8"?>
<sst xmlns="http://schemas.openxmlformats.org/spreadsheetml/2006/main" count="37" uniqueCount="29">
  <si>
    <t>U</t>
  </si>
  <si>
    <t>K</t>
  </si>
  <si>
    <t>Name, Vorname</t>
  </si>
  <si>
    <t>Nr.</t>
  </si>
  <si>
    <t>Monatsabrechnung und Anwesenheit</t>
  </si>
  <si>
    <t>Angaben zur Maßnahme</t>
  </si>
  <si>
    <t>UE</t>
  </si>
  <si>
    <t>E</t>
  </si>
  <si>
    <t>KK</t>
  </si>
  <si>
    <t>AU</t>
  </si>
  <si>
    <t>Std</t>
  </si>
  <si>
    <t>Urlaub</t>
  </si>
  <si>
    <t>Krank</t>
  </si>
  <si>
    <t>Arbeitsunfall</t>
  </si>
  <si>
    <t>Kind Krank</t>
  </si>
  <si>
    <t>Datum, Stempel und Unterschrift  (Regie)Träger</t>
  </si>
  <si>
    <r>
      <t xml:space="preserve">Angaben zum Träger
</t>
    </r>
    <r>
      <rPr>
        <sz val="8"/>
        <color theme="1"/>
        <rFont val="Arial"/>
        <family val="2"/>
      </rPr>
      <t>(Name, Anschrift)</t>
    </r>
  </si>
  <si>
    <t>Zahl geleisteter Stunden</t>
  </si>
  <si>
    <t>Geleistete Stunden insgesamt</t>
  </si>
  <si>
    <t>entschuldigtes Fehlen</t>
  </si>
  <si>
    <t>unentschuldigtes Fehlen</t>
  </si>
  <si>
    <t>Maßnahmenummer</t>
  </si>
  <si>
    <t>Abrechnungsmonat</t>
  </si>
  <si>
    <t>Ich versichere, dass ausschließlich die vom Jobcenter Salzlandkreis zugewiesenen Teilnehmer/-innen im Rahmen der im Förderantrag und im Bewilligungsbescheid beschriebenen Arbeitsgelegenheiten beschäftigt werden und dass die Mehraufwandsentschädigungen ohne Abzug monatlich an die Teilnehmer/-innen weitergegeben werden. Mir ist bekannt, dass sich monatlich die max. erreichbare Mehraufwandsentschädigung pro Teilnehmer/-in aus sechs Arbeitsstunden an fünf Werktagen pro Woche (= max. 30 Stunden) ergibt.</t>
  </si>
  <si>
    <t>Ich bestätige die Richtigkeit aller Angaben und beantrage für oben aufgelistete Teilnehmer/-innen die Auszahlung der Mehraufwandsentschädigung für die nachgewiesenen, tatsächlich erbrachten Arbeitsstunden in Höhe von ________  EUR auf das im Förderantrag angegebene Konto.</t>
  </si>
  <si>
    <r>
      <rPr>
        <sz val="8"/>
        <color theme="1"/>
        <rFont val="Arial"/>
        <family val="2"/>
      </rPr>
      <t>Ermittlung der Mehraufwandsentschädigung insgesamt</t>
    </r>
    <r>
      <rPr>
        <sz val="9"/>
        <color theme="1"/>
        <rFont val="Arial"/>
        <family val="2"/>
      </rPr>
      <t xml:space="preserve">
   </t>
    </r>
  </si>
  <si>
    <t>EUR</t>
  </si>
  <si>
    <t xml:space="preserve">Stunden x 1,20 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</si>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</sst>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0;;?;"/>
    <numFmt numFmtId="166" formatCode="#,##0.00\ _€"/>
    <numFmt numFmtId="167" formatCode="0.0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5" fontId="0" fillId="2" borderId="1" xfId="0" applyNumberFormat="1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0" fontId="6" fillId="0" borderId="0" xfId="0" applyFont="1"/>
    <xf numFmtId="0" fontId="6" fillId="0" borderId="0" xfId="0" applyFont="1" applyAlignment="1"/>
    <xf numFmtId="0" fontId="8" fillId="0" borderId="0" xfId="0" applyFont="1"/>
    <xf numFmtId="0" fontId="5" fillId="0" borderId="0" xfId="0" applyFont="1" applyAlignment="1"/>
    <xf numFmtId="0" fontId="2" fillId="2" borderId="16" xfId="0" applyFont="1" applyFill="1" applyBorder="1"/>
    <xf numFmtId="0" fontId="7" fillId="0" borderId="0" xfId="0" applyFont="1"/>
    <xf numFmtId="0" fontId="0" fillId="0" borderId="0" xfId="0" applyBorder="1" applyAlignment="1"/>
    <xf numFmtId="0" fontId="2" fillId="2" borderId="20" xfId="0" applyFont="1" applyFill="1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6" fillId="0" borderId="0" xfId="0" applyFont="1" applyAlignment="1"/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11" fillId="0" borderId="0" xfId="0" applyFont="1"/>
    <xf numFmtId="0" fontId="0" fillId="0" borderId="9" xfId="0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165" fontId="0" fillId="4" borderId="1" xfId="0" applyNumberFormat="1" applyFill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8" fillId="5" borderId="1" xfId="0" applyFont="1" applyFill="1" applyBorder="1"/>
    <xf numFmtId="0" fontId="9" fillId="5" borderId="1" xfId="0" applyFont="1" applyFill="1" applyBorder="1"/>
    <xf numFmtId="164" fontId="9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7" fontId="1" fillId="0" borderId="14" xfId="0" applyNumberFormat="1" applyFont="1" applyFill="1" applyBorder="1" applyAlignment="1" applyProtection="1">
      <alignment horizontal="center"/>
      <protection locked="0"/>
    </xf>
    <xf numFmtId="167" fontId="1" fillId="0" borderId="17" xfId="0" applyNumberFormat="1" applyFont="1" applyFill="1" applyBorder="1" applyAlignment="1" applyProtection="1">
      <alignment horizontal="center"/>
      <protection locked="0"/>
    </xf>
    <xf numFmtId="167" fontId="1" fillId="3" borderId="17" xfId="0" applyNumberFormat="1" applyFont="1" applyFill="1" applyBorder="1" applyAlignment="1" applyProtection="1">
      <alignment horizontal="center"/>
      <protection locked="0"/>
    </xf>
    <xf numFmtId="167" fontId="3" fillId="3" borderId="17" xfId="0" applyNumberFormat="1" applyFont="1" applyFill="1" applyBorder="1" applyAlignment="1" applyProtection="1">
      <alignment horizontal="center"/>
      <protection locked="0"/>
    </xf>
    <xf numFmtId="167" fontId="1" fillId="0" borderId="18" xfId="0" applyNumberFormat="1" applyFont="1" applyFill="1" applyBorder="1" applyAlignment="1" applyProtection="1">
      <alignment horizontal="center"/>
      <protection locked="0"/>
    </xf>
    <xf numFmtId="167" fontId="1" fillId="0" borderId="15" xfId="0" applyNumberFormat="1" applyFont="1" applyFill="1" applyBorder="1" applyAlignment="1" applyProtection="1">
      <alignment horizontal="center"/>
      <protection locked="0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67" fontId="1" fillId="3" borderId="2" xfId="0" applyNumberFormat="1" applyFont="1" applyFill="1" applyBorder="1" applyAlignment="1" applyProtection="1">
      <alignment horizontal="center"/>
      <protection locked="0"/>
    </xf>
    <xf numFmtId="167" fontId="3" fillId="3" borderId="2" xfId="0" applyNumberFormat="1" applyFont="1" applyFill="1" applyBorder="1" applyAlignment="1" applyProtection="1">
      <alignment horizontal="center"/>
      <protection locked="0"/>
    </xf>
    <xf numFmtId="167" fontId="1" fillId="0" borderId="19" xfId="0" applyNumberFormat="1" applyFont="1" applyFill="1" applyBorder="1" applyAlignment="1" applyProtection="1">
      <alignment horizontal="center"/>
      <protection locked="0"/>
    </xf>
    <xf numFmtId="167" fontId="4" fillId="3" borderId="2" xfId="0" applyNumberFormat="1" applyFont="1" applyFill="1" applyBorder="1" applyAlignment="1" applyProtection="1">
      <alignment horizontal="center"/>
      <protection locked="0"/>
    </xf>
    <xf numFmtId="167" fontId="1" fillId="0" borderId="21" xfId="0" applyNumberFormat="1" applyFont="1" applyFill="1" applyBorder="1" applyAlignment="1" applyProtection="1">
      <alignment horizontal="center"/>
      <protection locked="0"/>
    </xf>
    <xf numFmtId="167" fontId="1" fillId="0" borderId="22" xfId="0" applyNumberFormat="1" applyFont="1" applyFill="1" applyBorder="1" applyAlignment="1" applyProtection="1">
      <alignment horizontal="center"/>
      <protection locked="0"/>
    </xf>
    <xf numFmtId="167" fontId="1" fillId="3" borderId="22" xfId="0" applyNumberFormat="1" applyFont="1" applyFill="1" applyBorder="1" applyAlignment="1" applyProtection="1">
      <alignment horizontal="center"/>
      <protection locked="0"/>
    </xf>
    <xf numFmtId="167" fontId="1" fillId="0" borderId="23" xfId="0" applyNumberFormat="1" applyFon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>
      <alignment horizontal="center"/>
    </xf>
    <xf numFmtId="0" fontId="6" fillId="0" borderId="6" xfId="0" applyFont="1" applyBorder="1" applyAlignment="1">
      <alignment horizontal="justify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5" borderId="3" xfId="0" applyFont="1" applyFill="1" applyBorder="1" applyAlignment="1" applyProtection="1">
      <alignment horizontal="left"/>
      <protection locked="0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0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8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11" xfId="0" applyFont="1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167" fontId="0" fillId="4" borderId="11" xfId="0" applyNumberFormat="1" applyFont="1" applyFill="1" applyBorder="1" applyAlignment="1">
      <alignment horizontal="right" wrapText="1"/>
    </xf>
    <xf numFmtId="167" fontId="0" fillId="4" borderId="12" xfId="0" applyNumberFormat="1" applyFont="1" applyFill="1" applyBorder="1" applyAlignment="1">
      <alignment horizontal="right"/>
    </xf>
    <xf numFmtId="0" fontId="0" fillId="0" borderId="12" xfId="0" applyFont="1" applyBorder="1" applyAlignment="1"/>
    <xf numFmtId="0" fontId="0" fillId="0" borderId="13" xfId="0" applyFont="1" applyBorder="1" applyAlignment="1"/>
    <xf numFmtId="0" fontId="7" fillId="4" borderId="25" xfId="0" applyFont="1" applyFill="1" applyBorder="1" applyAlignment="1">
      <alignment wrapText="1"/>
    </xf>
    <xf numFmtId="0" fontId="7" fillId="4" borderId="26" xfId="0" applyFont="1" applyFill="1" applyBorder="1" applyAlignment="1">
      <alignment wrapText="1"/>
    </xf>
    <xf numFmtId="166" fontId="7" fillId="4" borderId="25" xfId="0" applyNumberFormat="1" applyFont="1" applyFill="1" applyBorder="1" applyAlignment="1">
      <alignment wrapText="1"/>
    </xf>
    <xf numFmtId="0" fontId="0" fillId="0" borderId="12" xfId="0" applyFont="1" applyBorder="1" applyAlignment="1">
      <alignment horizontal="right"/>
    </xf>
    <xf numFmtId="49" fontId="0" fillId="0" borderId="11" xfId="0" applyNumberFormat="1" applyFont="1" applyBorder="1" applyAlignment="1">
      <alignment horizontal="right" wrapText="1"/>
    </xf>
    <xf numFmtId="49" fontId="0" fillId="0" borderId="12" xfId="0" applyNumberFormat="1" applyFont="1" applyBorder="1" applyAlignment="1">
      <alignment horizontal="right"/>
    </xf>
    <xf numFmtId="167" fontId="7" fillId="2" borderId="11" xfId="0" applyNumberFormat="1" applyFont="1" applyFill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8">
    <dxf>
      <font>
        <b/>
        <i val="0"/>
        <strike val="0"/>
        <condense val="0"/>
        <extend val="0"/>
        <color indexed="13"/>
      </font>
      <fill>
        <patternFill>
          <bgColor indexed="14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ont>
        <b/>
        <i val="0"/>
        <strike val="0"/>
        <condense val="0"/>
        <extend val="0"/>
        <color indexed="13"/>
      </font>
      <fill>
        <patternFill>
          <bgColor indexed="33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tabSelected="1" workbookViewId="0">
      <selection activeCell="AV24" sqref="AV24"/>
    </sheetView>
  </sheetViews>
  <sheetFormatPr baseColWidth="10" defaultRowHeight="14.25" x14ac:dyDescent="0.2"/>
  <cols>
    <col min="1" max="1" width="2.5" style="2" customWidth="1"/>
    <col min="2" max="2" width="16.75" customWidth="1"/>
    <col min="3" max="34" width="2.875" customWidth="1"/>
    <col min="35" max="35" width="4.625" customWidth="1"/>
    <col min="36" max="46" width="2.875" customWidth="1"/>
  </cols>
  <sheetData>
    <row r="1" spans="1:42" ht="15" x14ac:dyDescent="0.25">
      <c r="A1" s="9" t="s">
        <v>4</v>
      </c>
    </row>
    <row r="2" spans="1:42" s="2" customFormat="1" ht="12.75" x14ac:dyDescent="0.2"/>
    <row r="3" spans="1:42" s="2" customFormat="1" ht="14.25" customHeight="1" x14ac:dyDescent="0.25">
      <c r="A3" s="65" t="s">
        <v>16</v>
      </c>
      <c r="B3" s="66"/>
      <c r="C3" s="66"/>
      <c r="D3" s="66"/>
      <c r="E3" s="66"/>
      <c r="F3" s="66"/>
      <c r="G3" s="66"/>
      <c r="H3" s="67"/>
      <c r="I3" s="10"/>
      <c r="J3" s="10"/>
      <c r="K3" s="74" t="s">
        <v>5</v>
      </c>
      <c r="L3" s="75"/>
      <c r="M3" s="75"/>
      <c r="N3" s="75"/>
      <c r="O3" s="75"/>
      <c r="P3" s="75"/>
      <c r="Q3" s="75"/>
      <c r="R3" s="75"/>
      <c r="S3" s="75"/>
      <c r="T3" s="75"/>
      <c r="U3" s="75"/>
      <c r="V3" s="76"/>
      <c r="AA3" s="27" t="s">
        <v>10</v>
      </c>
      <c r="AB3" s="4" t="s">
        <v>17</v>
      </c>
      <c r="AC3" s="14"/>
      <c r="AD3" s="14"/>
      <c r="AE3" s="14"/>
      <c r="AF3" s="3"/>
      <c r="AG3" s="4"/>
      <c r="AH3" s="4" t="s">
        <v>8</v>
      </c>
      <c r="AI3" s="5" t="s">
        <v>14</v>
      </c>
      <c r="AJ3" s="5"/>
      <c r="AK3" s="5"/>
      <c r="AN3" s="3"/>
    </row>
    <row r="4" spans="1:42" ht="14.25" customHeight="1" x14ac:dyDescent="0.2">
      <c r="A4" s="68"/>
      <c r="B4" s="69"/>
      <c r="C4" s="69"/>
      <c r="D4" s="69"/>
      <c r="E4" s="69"/>
      <c r="F4" s="69"/>
      <c r="G4" s="69"/>
      <c r="H4" s="70"/>
      <c r="I4" s="13"/>
      <c r="J4" s="12"/>
      <c r="K4" s="77" t="s">
        <v>21</v>
      </c>
      <c r="L4" s="78"/>
      <c r="M4" s="78"/>
      <c r="N4" s="78"/>
      <c r="O4" s="78"/>
      <c r="P4" s="79"/>
      <c r="Q4" s="77" t="s">
        <v>22</v>
      </c>
      <c r="R4" s="78"/>
      <c r="S4" s="78"/>
      <c r="T4" s="78"/>
      <c r="U4" s="78"/>
      <c r="V4" s="79"/>
      <c r="AA4" s="4" t="s">
        <v>0</v>
      </c>
      <c r="AB4" s="14" t="s">
        <v>11</v>
      </c>
      <c r="AD4" s="14"/>
      <c r="AE4" s="14"/>
      <c r="AF4" s="5"/>
      <c r="AG4" s="4"/>
      <c r="AH4" s="4" t="s">
        <v>6</v>
      </c>
      <c r="AI4" s="5" t="s">
        <v>20</v>
      </c>
      <c r="AJ4" s="3"/>
      <c r="AK4" s="3"/>
      <c r="AL4" s="3"/>
      <c r="AM4" s="3"/>
      <c r="AN4" s="5"/>
      <c r="AO4" s="3"/>
      <c r="AP4" s="3"/>
    </row>
    <row r="5" spans="1:42" s="2" customFormat="1" ht="12.75" customHeight="1" x14ac:dyDescent="0.2">
      <c r="A5" s="68"/>
      <c r="B5" s="69"/>
      <c r="C5" s="69"/>
      <c r="D5" s="69"/>
      <c r="E5" s="69"/>
      <c r="F5" s="69"/>
      <c r="G5" s="69"/>
      <c r="H5" s="70"/>
      <c r="I5" s="12"/>
      <c r="J5" s="12"/>
      <c r="K5" s="80"/>
      <c r="L5" s="78"/>
      <c r="M5" s="78"/>
      <c r="N5" s="78"/>
      <c r="O5" s="78"/>
      <c r="P5" s="79"/>
      <c r="Q5" s="80"/>
      <c r="R5" s="78"/>
      <c r="S5" s="78"/>
      <c r="T5" s="78"/>
      <c r="U5" s="78"/>
      <c r="V5" s="79"/>
      <c r="AA5" s="4" t="s">
        <v>1</v>
      </c>
      <c r="AB5" s="14" t="s">
        <v>12</v>
      </c>
      <c r="AD5" s="14"/>
      <c r="AE5" s="14"/>
      <c r="AF5" s="5"/>
      <c r="AG5" s="4"/>
      <c r="AH5" s="4" t="s">
        <v>7</v>
      </c>
      <c r="AI5" s="5" t="s">
        <v>19</v>
      </c>
      <c r="AJ5" s="5"/>
      <c r="AK5" s="5"/>
      <c r="AL5" s="5"/>
      <c r="AM5" s="5"/>
      <c r="AN5" s="5"/>
      <c r="AO5" s="7"/>
      <c r="AP5" s="7"/>
    </row>
    <row r="6" spans="1:42" ht="12.75" customHeight="1" thickBot="1" x14ac:dyDescent="0.25">
      <c r="A6" s="71"/>
      <c r="B6" s="72"/>
      <c r="C6" s="72"/>
      <c r="D6" s="72"/>
      <c r="E6" s="72"/>
      <c r="F6" s="72"/>
      <c r="G6" s="72"/>
      <c r="H6" s="73"/>
      <c r="I6" s="12"/>
      <c r="J6" s="12"/>
      <c r="K6" s="15"/>
      <c r="L6" s="16"/>
      <c r="M6" s="16"/>
      <c r="N6" s="16"/>
      <c r="O6" s="16"/>
      <c r="P6" s="17"/>
      <c r="Q6" s="18"/>
      <c r="R6" s="19"/>
      <c r="S6" s="19"/>
      <c r="T6" s="19"/>
      <c r="U6" s="19"/>
      <c r="V6" s="20"/>
      <c r="AA6" s="4" t="s">
        <v>9</v>
      </c>
      <c r="AB6" s="4" t="s">
        <v>13</v>
      </c>
      <c r="AC6" s="14"/>
      <c r="AD6" s="14"/>
      <c r="AE6" s="14"/>
      <c r="AF6" s="14"/>
      <c r="AG6" s="4"/>
      <c r="AL6" s="5"/>
      <c r="AM6" s="5"/>
      <c r="AN6" s="5"/>
      <c r="AO6" s="3"/>
      <c r="AP6" s="3"/>
    </row>
    <row r="8" spans="1:42" s="6" customFormat="1" ht="12" x14ac:dyDescent="0.2">
      <c r="A8" s="33" t="s">
        <v>3</v>
      </c>
      <c r="B8" s="34" t="s">
        <v>2</v>
      </c>
      <c r="C8" s="35">
        <v>1</v>
      </c>
      <c r="D8" s="35">
        <v>2</v>
      </c>
      <c r="E8" s="35">
        <v>3</v>
      </c>
      <c r="F8" s="35">
        <f>$C$8+3</f>
        <v>4</v>
      </c>
      <c r="G8" s="35">
        <f>$C$8+4</f>
        <v>5</v>
      </c>
      <c r="H8" s="35">
        <f>$C$8+5</f>
        <v>6</v>
      </c>
      <c r="I8" s="35">
        <f>$C$8+6</f>
        <v>7</v>
      </c>
      <c r="J8" s="35">
        <f>$C$8+7</f>
        <v>8</v>
      </c>
      <c r="K8" s="35">
        <f>$C$8+8</f>
        <v>9</v>
      </c>
      <c r="L8" s="35">
        <f>$C$8+9</f>
        <v>10</v>
      </c>
      <c r="M8" s="35">
        <f>$C$8+10</f>
        <v>11</v>
      </c>
      <c r="N8" s="35">
        <f>$C$8+11</f>
        <v>12</v>
      </c>
      <c r="O8" s="35">
        <f>$C$8+12</f>
        <v>13</v>
      </c>
      <c r="P8" s="35">
        <f>$C$8+13</f>
        <v>14</v>
      </c>
      <c r="Q8" s="35">
        <f>$C$8+14</f>
        <v>15</v>
      </c>
      <c r="R8" s="35">
        <f>$C$8+15</f>
        <v>16</v>
      </c>
      <c r="S8" s="35">
        <f>$C$8+16</f>
        <v>17</v>
      </c>
      <c r="T8" s="35">
        <f>$C$8+17</f>
        <v>18</v>
      </c>
      <c r="U8" s="35">
        <f>$C$8+18</f>
        <v>19</v>
      </c>
      <c r="V8" s="35">
        <f>$C$8+19</f>
        <v>20</v>
      </c>
      <c r="W8" s="35">
        <f>$C$8+20</f>
        <v>21</v>
      </c>
      <c r="X8" s="35">
        <f>$C$8+21</f>
        <v>22</v>
      </c>
      <c r="Y8" s="35">
        <f>$C$8+22</f>
        <v>23</v>
      </c>
      <c r="Z8" s="35">
        <f>$C$8+23</f>
        <v>24</v>
      </c>
      <c r="AA8" s="35">
        <f>$C$8+24</f>
        <v>25</v>
      </c>
      <c r="AB8" s="35">
        <f>$C$8+25</f>
        <v>26</v>
      </c>
      <c r="AC8" s="35">
        <f>$C$8+26</f>
        <v>27</v>
      </c>
      <c r="AD8" s="35">
        <f>$C$8+27</f>
        <v>28</v>
      </c>
      <c r="AE8" s="35">
        <f>$C$8+28</f>
        <v>29</v>
      </c>
      <c r="AF8" s="35">
        <f>$C$8+29</f>
        <v>30</v>
      </c>
      <c r="AG8" s="35">
        <f>$C$8+30</f>
        <v>31</v>
      </c>
      <c r="AI8" s="36" t="s">
        <v>10</v>
      </c>
      <c r="AJ8" s="36" t="s">
        <v>0</v>
      </c>
      <c r="AK8" s="36" t="s">
        <v>1</v>
      </c>
      <c r="AL8" s="36" t="s">
        <v>9</v>
      </c>
      <c r="AM8" s="36" t="s">
        <v>8</v>
      </c>
      <c r="AN8" s="36" t="s">
        <v>6</v>
      </c>
      <c r="AO8" s="36" t="s">
        <v>7</v>
      </c>
    </row>
    <row r="9" spans="1:42" x14ac:dyDescent="0.2">
      <c r="A9" s="33">
        <v>1</v>
      </c>
      <c r="B9" s="8"/>
      <c r="C9" s="3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39"/>
      <c r="S9" s="39"/>
      <c r="T9" s="39"/>
      <c r="U9" s="39"/>
      <c r="V9" s="39"/>
      <c r="W9" s="39"/>
      <c r="X9" s="40"/>
      <c r="Y9" s="39"/>
      <c r="Z9" s="39"/>
      <c r="AA9" s="39"/>
      <c r="AB9" s="39"/>
      <c r="AC9" s="39"/>
      <c r="AD9" s="39"/>
      <c r="AE9" s="39"/>
      <c r="AF9" s="39"/>
      <c r="AG9" s="41"/>
      <c r="AI9" s="52">
        <f>SUM(C9:AH9)</f>
        <v>0</v>
      </c>
      <c r="AJ9" s="1">
        <f>COUNTIF(C9:AG9,"U")</f>
        <v>0</v>
      </c>
      <c r="AK9" s="1">
        <f>COUNTIF(C9:AG9,"K")</f>
        <v>0</v>
      </c>
      <c r="AL9" s="1">
        <f>COUNTIF(C9:AG9,"AU")</f>
        <v>0</v>
      </c>
      <c r="AM9" s="1">
        <f>COUNTIF(C9:AG9,"KK")</f>
        <v>0</v>
      </c>
      <c r="AN9" s="1">
        <f>COUNTIF(C9:AG9,"UE")</f>
        <v>0</v>
      </c>
      <c r="AO9" s="1">
        <f>COUNTIF(C9:AG9,"E")</f>
        <v>0</v>
      </c>
    </row>
    <row r="10" spans="1:42" x14ac:dyDescent="0.2">
      <c r="A10" s="33">
        <v>2</v>
      </c>
      <c r="B10" s="8"/>
      <c r="C10" s="42"/>
      <c r="D10" s="43"/>
      <c r="E10" s="44"/>
      <c r="F10" s="44"/>
      <c r="G10" s="4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6"/>
      <c r="AI10" s="52">
        <f t="shared" ref="AI10:AI28" si="0">SUM(C10:AH10)</f>
        <v>0</v>
      </c>
      <c r="AJ10" s="1">
        <f t="shared" ref="AJ10:AJ28" si="1">COUNTIF(C10:AG10,"U")</f>
        <v>0</v>
      </c>
      <c r="AK10" s="1">
        <f t="shared" ref="AK10:AK28" si="2">COUNTIF(C10:AG10,"K")</f>
        <v>0</v>
      </c>
      <c r="AL10" s="1">
        <f t="shared" ref="AL10:AL28" si="3">COUNTIF(C10:AG10,"AU")</f>
        <v>0</v>
      </c>
      <c r="AM10" s="1">
        <f t="shared" ref="AM10:AM28" si="4">COUNTIF(C10:AG10,"KK")</f>
        <v>0</v>
      </c>
      <c r="AN10" s="1">
        <f t="shared" ref="AN10:AN28" si="5">COUNTIF(C10:AG10,"UE")</f>
        <v>0</v>
      </c>
      <c r="AO10" s="1">
        <f t="shared" ref="AO10:AO28" si="6">COUNTIF(C10:AG10,"E")</f>
        <v>0</v>
      </c>
    </row>
    <row r="11" spans="1:42" x14ac:dyDescent="0.2">
      <c r="A11" s="33">
        <v>3</v>
      </c>
      <c r="B11" s="8"/>
      <c r="C11" s="42"/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  <c r="X11" s="44"/>
      <c r="Y11" s="44"/>
      <c r="Z11" s="44"/>
      <c r="AA11" s="44"/>
      <c r="AB11" s="44"/>
      <c r="AC11" s="44"/>
      <c r="AD11" s="44"/>
      <c r="AE11" s="44"/>
      <c r="AF11" s="44"/>
      <c r="AG11" s="46"/>
      <c r="AI11" s="52">
        <f t="shared" si="0"/>
        <v>0</v>
      </c>
      <c r="AJ11" s="1">
        <f t="shared" si="1"/>
        <v>0</v>
      </c>
      <c r="AK11" s="1">
        <f t="shared" si="2"/>
        <v>0</v>
      </c>
      <c r="AL11" s="1">
        <f t="shared" si="3"/>
        <v>0</v>
      </c>
      <c r="AM11" s="1">
        <f t="shared" si="4"/>
        <v>0</v>
      </c>
      <c r="AN11" s="1">
        <f t="shared" si="5"/>
        <v>0</v>
      </c>
      <c r="AO11" s="1">
        <f t="shared" si="6"/>
        <v>0</v>
      </c>
    </row>
    <row r="12" spans="1:42" x14ac:dyDescent="0.2">
      <c r="A12" s="33">
        <v>4</v>
      </c>
      <c r="B12" s="8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6"/>
      <c r="AI12" s="52">
        <f t="shared" si="0"/>
        <v>0</v>
      </c>
      <c r="AJ12" s="1">
        <f t="shared" si="1"/>
        <v>0</v>
      </c>
      <c r="AK12" s="1">
        <f t="shared" si="2"/>
        <v>0</v>
      </c>
      <c r="AL12" s="1">
        <f t="shared" si="3"/>
        <v>0</v>
      </c>
      <c r="AM12" s="1">
        <f t="shared" si="4"/>
        <v>0</v>
      </c>
      <c r="AN12" s="1">
        <f t="shared" si="5"/>
        <v>0</v>
      </c>
      <c r="AO12" s="1">
        <f t="shared" si="6"/>
        <v>0</v>
      </c>
    </row>
    <row r="13" spans="1:42" x14ac:dyDescent="0.2">
      <c r="A13" s="33">
        <v>5</v>
      </c>
      <c r="B13" s="8"/>
      <c r="C13" s="42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6"/>
      <c r="AI13" s="52">
        <f t="shared" si="0"/>
        <v>0</v>
      </c>
      <c r="AJ13" s="31">
        <f t="shared" si="1"/>
        <v>0</v>
      </c>
      <c r="AK13" s="1">
        <f t="shared" si="2"/>
        <v>0</v>
      </c>
      <c r="AL13" s="1">
        <f t="shared" si="3"/>
        <v>0</v>
      </c>
      <c r="AM13" s="1">
        <f t="shared" si="4"/>
        <v>0</v>
      </c>
      <c r="AN13" s="1">
        <f t="shared" si="5"/>
        <v>0</v>
      </c>
      <c r="AO13" s="1">
        <f t="shared" si="6"/>
        <v>0</v>
      </c>
    </row>
    <row r="14" spans="1:42" x14ac:dyDescent="0.2">
      <c r="A14" s="33">
        <v>6</v>
      </c>
      <c r="B14" s="8"/>
      <c r="C14" s="42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6"/>
      <c r="AI14" s="52">
        <f t="shared" si="0"/>
        <v>0</v>
      </c>
      <c r="AJ14" s="1">
        <f t="shared" si="1"/>
        <v>0</v>
      </c>
      <c r="AK14" s="1">
        <f t="shared" si="2"/>
        <v>0</v>
      </c>
      <c r="AL14" s="1">
        <f t="shared" si="3"/>
        <v>0</v>
      </c>
      <c r="AM14" s="1">
        <f t="shared" si="4"/>
        <v>0</v>
      </c>
      <c r="AN14" s="1">
        <f t="shared" si="5"/>
        <v>0</v>
      </c>
      <c r="AO14" s="1">
        <f t="shared" si="6"/>
        <v>0</v>
      </c>
    </row>
    <row r="15" spans="1:42" x14ac:dyDescent="0.2">
      <c r="A15" s="33">
        <v>7</v>
      </c>
      <c r="B15" s="8"/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6"/>
      <c r="AI15" s="52">
        <f t="shared" si="0"/>
        <v>0</v>
      </c>
      <c r="AJ15" s="1">
        <f t="shared" si="1"/>
        <v>0</v>
      </c>
      <c r="AK15" s="1">
        <f t="shared" si="2"/>
        <v>0</v>
      </c>
      <c r="AL15" s="1">
        <f t="shared" si="3"/>
        <v>0</v>
      </c>
      <c r="AM15" s="1">
        <f t="shared" si="4"/>
        <v>0</v>
      </c>
      <c r="AN15" s="1">
        <f t="shared" si="5"/>
        <v>0</v>
      </c>
      <c r="AO15" s="1">
        <f t="shared" si="6"/>
        <v>0</v>
      </c>
    </row>
    <row r="16" spans="1:42" x14ac:dyDescent="0.2">
      <c r="A16" s="33">
        <v>8</v>
      </c>
      <c r="B16" s="8"/>
      <c r="C16" s="42"/>
      <c r="D16" s="43"/>
      <c r="E16" s="44"/>
      <c r="F16" s="45"/>
      <c r="G16" s="45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4"/>
      <c r="Z16" s="44"/>
      <c r="AA16" s="44"/>
      <c r="AB16" s="44"/>
      <c r="AC16" s="44"/>
      <c r="AD16" s="44"/>
      <c r="AE16" s="44"/>
      <c r="AF16" s="44"/>
      <c r="AG16" s="46"/>
      <c r="AI16" s="52">
        <f t="shared" si="0"/>
        <v>0</v>
      </c>
      <c r="AJ16" s="1">
        <f t="shared" si="1"/>
        <v>0</v>
      </c>
      <c r="AK16" s="1">
        <f t="shared" si="2"/>
        <v>0</v>
      </c>
      <c r="AL16" s="1">
        <f t="shared" si="3"/>
        <v>0</v>
      </c>
      <c r="AM16" s="1">
        <f t="shared" si="4"/>
        <v>0</v>
      </c>
      <c r="AN16" s="1">
        <f t="shared" si="5"/>
        <v>0</v>
      </c>
      <c r="AO16" s="1">
        <f t="shared" si="6"/>
        <v>0</v>
      </c>
    </row>
    <row r="17" spans="1:55" x14ac:dyDescent="0.2">
      <c r="A17" s="33">
        <v>9</v>
      </c>
      <c r="B17" s="8"/>
      <c r="C17" s="42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6"/>
      <c r="AI17" s="52">
        <f t="shared" si="0"/>
        <v>0</v>
      </c>
      <c r="AJ17" s="1">
        <f t="shared" si="1"/>
        <v>0</v>
      </c>
      <c r="AK17" s="1">
        <f t="shared" si="2"/>
        <v>0</v>
      </c>
      <c r="AL17" s="1">
        <f t="shared" si="3"/>
        <v>0</v>
      </c>
      <c r="AM17" s="1">
        <f t="shared" si="4"/>
        <v>0</v>
      </c>
      <c r="AN17" s="1">
        <f t="shared" si="5"/>
        <v>0</v>
      </c>
      <c r="AO17" s="1">
        <f t="shared" si="6"/>
        <v>0</v>
      </c>
    </row>
    <row r="18" spans="1:55" x14ac:dyDescent="0.2">
      <c r="A18" s="33">
        <v>10</v>
      </c>
      <c r="B18" s="8"/>
      <c r="C18" s="42"/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  <c r="X18" s="45"/>
      <c r="Y18" s="44"/>
      <c r="Z18" s="44"/>
      <c r="AA18" s="44"/>
      <c r="AB18" s="44"/>
      <c r="AC18" s="44"/>
      <c r="AD18" s="44"/>
      <c r="AE18" s="44"/>
      <c r="AF18" s="44"/>
      <c r="AG18" s="46"/>
      <c r="AI18" s="52">
        <f t="shared" si="0"/>
        <v>0</v>
      </c>
      <c r="AJ18" s="1">
        <f t="shared" si="1"/>
        <v>0</v>
      </c>
      <c r="AK18" s="1">
        <f t="shared" si="2"/>
        <v>0</v>
      </c>
      <c r="AL18" s="1">
        <f t="shared" si="3"/>
        <v>0</v>
      </c>
      <c r="AM18" s="1">
        <f t="shared" si="4"/>
        <v>0</v>
      </c>
      <c r="AN18" s="1">
        <f t="shared" si="5"/>
        <v>0</v>
      </c>
      <c r="AO18" s="1">
        <f t="shared" si="6"/>
        <v>0</v>
      </c>
    </row>
    <row r="19" spans="1:55" x14ac:dyDescent="0.2">
      <c r="A19" s="33">
        <v>11</v>
      </c>
      <c r="B19" s="8"/>
      <c r="C19" s="42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6"/>
      <c r="AI19" s="52">
        <f t="shared" si="0"/>
        <v>0</v>
      </c>
      <c r="AJ19" s="1">
        <f t="shared" si="1"/>
        <v>0</v>
      </c>
      <c r="AK19" s="1">
        <f t="shared" si="2"/>
        <v>0</v>
      </c>
      <c r="AL19" s="1">
        <f t="shared" si="3"/>
        <v>0</v>
      </c>
      <c r="AM19" s="1">
        <f t="shared" si="4"/>
        <v>0</v>
      </c>
      <c r="AN19" s="1">
        <f t="shared" si="5"/>
        <v>0</v>
      </c>
      <c r="AO19" s="1">
        <f t="shared" si="6"/>
        <v>0</v>
      </c>
    </row>
    <row r="20" spans="1:55" x14ac:dyDescent="0.2">
      <c r="A20" s="33">
        <v>12</v>
      </c>
      <c r="B20" s="8"/>
      <c r="C20" s="42"/>
      <c r="D20" s="43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4"/>
      <c r="AG20" s="46"/>
      <c r="AI20" s="52">
        <f t="shared" si="0"/>
        <v>0</v>
      </c>
      <c r="AJ20" s="1">
        <f t="shared" si="1"/>
        <v>0</v>
      </c>
      <c r="AK20" s="1">
        <f t="shared" si="2"/>
        <v>0</v>
      </c>
      <c r="AL20" s="1">
        <f t="shared" si="3"/>
        <v>0</v>
      </c>
      <c r="AM20" s="1">
        <f t="shared" si="4"/>
        <v>0</v>
      </c>
      <c r="AN20" s="1">
        <f t="shared" si="5"/>
        <v>0</v>
      </c>
      <c r="AO20" s="1">
        <f t="shared" si="6"/>
        <v>0</v>
      </c>
    </row>
    <row r="21" spans="1:55" x14ac:dyDescent="0.2">
      <c r="A21" s="33">
        <v>13</v>
      </c>
      <c r="B21" s="8"/>
      <c r="C21" s="42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6"/>
      <c r="AI21" s="52">
        <f t="shared" si="0"/>
        <v>0</v>
      </c>
      <c r="AJ21" s="1">
        <f t="shared" si="1"/>
        <v>0</v>
      </c>
      <c r="AK21" s="1">
        <f t="shared" si="2"/>
        <v>0</v>
      </c>
      <c r="AL21" s="1">
        <f t="shared" si="3"/>
        <v>0</v>
      </c>
      <c r="AM21" s="1">
        <f t="shared" si="4"/>
        <v>0</v>
      </c>
      <c r="AN21" s="1">
        <f t="shared" si="5"/>
        <v>0</v>
      </c>
      <c r="AO21" s="1">
        <f t="shared" si="6"/>
        <v>0</v>
      </c>
    </row>
    <row r="22" spans="1:55" x14ac:dyDescent="0.2">
      <c r="A22" s="33">
        <v>14</v>
      </c>
      <c r="B22" s="8"/>
      <c r="C22" s="42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6"/>
      <c r="AI22" s="52">
        <f t="shared" si="0"/>
        <v>0</v>
      </c>
      <c r="AJ22" s="1">
        <f t="shared" si="1"/>
        <v>0</v>
      </c>
      <c r="AK22" s="1">
        <f t="shared" si="2"/>
        <v>0</v>
      </c>
      <c r="AL22" s="1">
        <f t="shared" si="3"/>
        <v>0</v>
      </c>
      <c r="AM22" s="1">
        <f t="shared" si="4"/>
        <v>0</v>
      </c>
      <c r="AN22" s="1">
        <f t="shared" si="5"/>
        <v>0</v>
      </c>
      <c r="AO22" s="1">
        <f t="shared" si="6"/>
        <v>0</v>
      </c>
    </row>
    <row r="23" spans="1:55" x14ac:dyDescent="0.2">
      <c r="A23" s="33">
        <v>15</v>
      </c>
      <c r="B23" s="8"/>
      <c r="C23" s="42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6"/>
      <c r="AI23" s="52">
        <f t="shared" si="0"/>
        <v>0</v>
      </c>
      <c r="AJ23" s="1">
        <f t="shared" si="1"/>
        <v>0</v>
      </c>
      <c r="AK23" s="1">
        <f t="shared" si="2"/>
        <v>0</v>
      </c>
      <c r="AL23" s="1">
        <f t="shared" si="3"/>
        <v>0</v>
      </c>
      <c r="AM23" s="1">
        <f t="shared" si="4"/>
        <v>0</v>
      </c>
      <c r="AN23" s="1">
        <f t="shared" si="5"/>
        <v>0</v>
      </c>
      <c r="AO23" s="1">
        <f t="shared" si="6"/>
        <v>0</v>
      </c>
    </row>
    <row r="24" spans="1:55" x14ac:dyDescent="0.2">
      <c r="A24" s="33">
        <v>16</v>
      </c>
      <c r="B24" s="8"/>
      <c r="C24" s="42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6"/>
      <c r="AI24" s="52">
        <f t="shared" si="0"/>
        <v>0</v>
      </c>
      <c r="AJ24" s="1">
        <f t="shared" si="1"/>
        <v>0</v>
      </c>
      <c r="AK24" s="1">
        <f t="shared" si="2"/>
        <v>0</v>
      </c>
      <c r="AL24" s="1">
        <f t="shared" si="3"/>
        <v>0</v>
      </c>
      <c r="AM24" s="1">
        <f t="shared" si="4"/>
        <v>0</v>
      </c>
      <c r="AN24" s="1">
        <f t="shared" si="5"/>
        <v>0</v>
      </c>
      <c r="AO24" s="1">
        <f t="shared" si="6"/>
        <v>0</v>
      </c>
    </row>
    <row r="25" spans="1:55" x14ac:dyDescent="0.2">
      <c r="A25" s="33">
        <v>17</v>
      </c>
      <c r="B25" s="8"/>
      <c r="C25" s="42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6"/>
      <c r="AI25" s="52">
        <f t="shared" si="0"/>
        <v>0</v>
      </c>
      <c r="AJ25" s="1">
        <f t="shared" si="1"/>
        <v>0</v>
      </c>
      <c r="AK25" s="1">
        <f t="shared" si="2"/>
        <v>0</v>
      </c>
      <c r="AL25" s="1">
        <f t="shared" si="3"/>
        <v>0</v>
      </c>
      <c r="AM25" s="1">
        <f t="shared" si="4"/>
        <v>0</v>
      </c>
      <c r="AN25" s="1">
        <f t="shared" si="5"/>
        <v>0</v>
      </c>
      <c r="AO25" s="1">
        <f t="shared" si="6"/>
        <v>0</v>
      </c>
    </row>
    <row r="26" spans="1:55" x14ac:dyDescent="0.2">
      <c r="A26" s="33">
        <v>18</v>
      </c>
      <c r="B26" s="8"/>
      <c r="C26" s="42"/>
      <c r="D26" s="43"/>
      <c r="E26" s="44"/>
      <c r="F26" s="47"/>
      <c r="G26" s="47"/>
      <c r="H26" s="44"/>
      <c r="I26" s="47"/>
      <c r="J26" s="47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6"/>
      <c r="AI26" s="52">
        <f t="shared" si="0"/>
        <v>0</v>
      </c>
      <c r="AJ26" s="1">
        <f t="shared" si="1"/>
        <v>0</v>
      </c>
      <c r="AK26" s="1">
        <f t="shared" si="2"/>
        <v>0</v>
      </c>
      <c r="AL26" s="1">
        <f t="shared" si="3"/>
        <v>0</v>
      </c>
      <c r="AM26" s="1">
        <f t="shared" si="4"/>
        <v>0</v>
      </c>
      <c r="AN26" s="1">
        <f t="shared" si="5"/>
        <v>0</v>
      </c>
      <c r="AO26" s="1">
        <f t="shared" si="6"/>
        <v>0</v>
      </c>
    </row>
    <row r="27" spans="1:55" x14ac:dyDescent="0.2">
      <c r="A27" s="33">
        <v>19</v>
      </c>
      <c r="B27" s="8"/>
      <c r="C27" s="42"/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6"/>
      <c r="AI27" s="52">
        <f t="shared" si="0"/>
        <v>0</v>
      </c>
      <c r="AJ27" s="1">
        <f t="shared" si="1"/>
        <v>0</v>
      </c>
      <c r="AK27" s="1">
        <f t="shared" si="2"/>
        <v>0</v>
      </c>
      <c r="AL27" s="1">
        <f t="shared" si="3"/>
        <v>0</v>
      </c>
      <c r="AM27" s="1">
        <f t="shared" si="4"/>
        <v>0</v>
      </c>
      <c r="AN27" s="1">
        <f t="shared" si="5"/>
        <v>0</v>
      </c>
      <c r="AO27" s="1">
        <f t="shared" si="6"/>
        <v>0</v>
      </c>
    </row>
    <row r="28" spans="1:55" x14ac:dyDescent="0.2">
      <c r="A28" s="33">
        <v>20</v>
      </c>
      <c r="B28" s="11"/>
      <c r="C28" s="48"/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I28" s="52">
        <f t="shared" si="0"/>
        <v>0</v>
      </c>
      <c r="AJ28" s="1">
        <f t="shared" si="1"/>
        <v>0</v>
      </c>
      <c r="AK28" s="1">
        <f t="shared" si="2"/>
        <v>0</v>
      </c>
      <c r="AL28" s="1">
        <f t="shared" si="3"/>
        <v>0</v>
      </c>
      <c r="AM28" s="1">
        <f t="shared" si="4"/>
        <v>0</v>
      </c>
      <c r="AN28" s="1">
        <f t="shared" si="5"/>
        <v>0</v>
      </c>
      <c r="AO28" s="1">
        <f t="shared" si="6"/>
        <v>0</v>
      </c>
    </row>
    <row r="29" spans="1:55" ht="15" x14ac:dyDescent="0.25">
      <c r="X29" s="62" t="s">
        <v>18</v>
      </c>
      <c r="Y29" s="63"/>
      <c r="Z29" s="63"/>
      <c r="AA29" s="63"/>
      <c r="AB29" s="63"/>
      <c r="AC29" s="63"/>
      <c r="AD29" s="63"/>
      <c r="AE29" s="63"/>
      <c r="AF29" s="63"/>
      <c r="AG29" s="64"/>
      <c r="AI29" s="99">
        <f>SUM(AI9:AI28)</f>
        <v>0</v>
      </c>
      <c r="AJ29" s="100"/>
      <c r="AK29" s="100"/>
      <c r="AL29" s="100"/>
      <c r="AM29" s="100"/>
      <c r="AN29" s="100"/>
      <c r="AO29" s="101"/>
    </row>
    <row r="31" spans="1:55" ht="27" customHeight="1" x14ac:dyDescent="0.2">
      <c r="A31" s="65" t="s">
        <v>23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  <c r="AF31" s="28"/>
      <c r="AG31" s="65" t="s">
        <v>25</v>
      </c>
      <c r="AH31" s="54"/>
      <c r="AI31" s="54"/>
      <c r="AJ31" s="54"/>
      <c r="AK31" s="54"/>
      <c r="AL31" s="54"/>
      <c r="AM31" s="54"/>
      <c r="AN31" s="54"/>
      <c r="AO31" s="55"/>
      <c r="AW31" s="23"/>
      <c r="AX31" s="24"/>
      <c r="AY31" s="24"/>
      <c r="AZ31" s="24"/>
      <c r="BA31" s="24"/>
      <c r="BB31" s="24"/>
      <c r="BC31" s="25"/>
    </row>
    <row r="32" spans="1:55" ht="24" customHeight="1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  <c r="AF32" s="28"/>
      <c r="AG32" s="89">
        <f>AI29</f>
        <v>0</v>
      </c>
      <c r="AH32" s="90"/>
      <c r="AI32" s="96" t="s">
        <v>27</v>
      </c>
      <c r="AJ32" s="96"/>
      <c r="AK32" s="96"/>
      <c r="AL32" s="96"/>
      <c r="AM32" s="96"/>
      <c r="AN32" s="91" t="s">
        <v>26</v>
      </c>
      <c r="AO32" s="92"/>
      <c r="AW32" s="29"/>
      <c r="AX32" s="30"/>
      <c r="AY32" s="30"/>
      <c r="AZ32" s="30"/>
      <c r="BA32" s="30"/>
      <c r="BB32" s="30"/>
      <c r="BC32" s="32"/>
    </row>
    <row r="33" spans="1:55" ht="30" customHeight="1" thickBot="1" x14ac:dyDescent="0.3">
      <c r="A33" s="81" t="s">
        <v>24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3"/>
      <c r="AF33" s="28"/>
      <c r="AG33" s="97" t="s">
        <v>28</v>
      </c>
      <c r="AH33" s="98"/>
      <c r="AI33" s="95">
        <f>AG32*1.2</f>
        <v>0</v>
      </c>
      <c r="AJ33" s="95"/>
      <c r="AK33" s="95"/>
      <c r="AL33" s="95"/>
      <c r="AM33" s="95"/>
      <c r="AN33" s="93" t="s">
        <v>26</v>
      </c>
      <c r="AO33" s="94"/>
      <c r="AW33" s="26"/>
      <c r="AX33" s="21"/>
      <c r="AY33" s="21"/>
      <c r="AZ33" s="21"/>
      <c r="BA33" s="21"/>
      <c r="BB33" s="21"/>
      <c r="BC33" s="22"/>
    </row>
    <row r="35" spans="1:55" x14ac:dyDescent="0.2">
      <c r="A35" s="53" t="s">
        <v>15</v>
      </c>
      <c r="B35" s="54"/>
      <c r="C35" s="54"/>
      <c r="D35" s="54"/>
      <c r="E35" s="54"/>
      <c r="F35" s="55"/>
    </row>
    <row r="36" spans="1:55" x14ac:dyDescent="0.2">
      <c r="A36" s="56"/>
      <c r="B36" s="57"/>
      <c r="C36" s="57"/>
      <c r="D36" s="57"/>
      <c r="E36" s="57"/>
      <c r="F36" s="58"/>
    </row>
    <row r="37" spans="1:55" x14ac:dyDescent="0.2">
      <c r="A37" s="56"/>
      <c r="B37" s="57"/>
      <c r="C37" s="57"/>
      <c r="D37" s="57"/>
      <c r="E37" s="57"/>
      <c r="F37" s="58"/>
    </row>
    <row r="38" spans="1:55" x14ac:dyDescent="0.2">
      <c r="A38" s="59"/>
      <c r="B38" s="60"/>
      <c r="C38" s="60"/>
      <c r="D38" s="60"/>
      <c r="E38" s="60"/>
      <c r="F38" s="61"/>
    </row>
  </sheetData>
  <mergeCells count="16">
    <mergeCell ref="A35:F38"/>
    <mergeCell ref="X29:AG29"/>
    <mergeCell ref="A3:H6"/>
    <mergeCell ref="K3:V3"/>
    <mergeCell ref="AI29:AO29"/>
    <mergeCell ref="K4:P5"/>
    <mergeCell ref="Q4:V5"/>
    <mergeCell ref="A33:AE33"/>
    <mergeCell ref="AG31:AO31"/>
    <mergeCell ref="A31:AE32"/>
    <mergeCell ref="AG32:AH32"/>
    <mergeCell ref="AN32:AO32"/>
    <mergeCell ref="AN33:AO33"/>
    <mergeCell ref="AI33:AM33"/>
    <mergeCell ref="AI32:AM32"/>
    <mergeCell ref="AG33:AH33"/>
  </mergeCells>
  <conditionalFormatting sqref="C9:AG28 X29">
    <cfRule type="expression" dxfId="7" priority="1" stopIfTrue="1">
      <formula>WEEKDAY(#REF!,2)&gt;5</formula>
    </cfRule>
    <cfRule type="expression" dxfId="6" priority="2" stopIfTrue="1">
      <formula>#REF!=1</formula>
    </cfRule>
  </conditionalFormatting>
  <conditionalFormatting sqref="C8:AF8">
    <cfRule type="expression" dxfId="5" priority="12" stopIfTrue="1">
      <formula>WEEKDAY(#REF!,2)&gt;5</formula>
    </cfRule>
    <cfRule type="expression" dxfId="4" priority="13" stopIfTrue="1">
      <formula>#REF!=1</formula>
    </cfRule>
    <cfRule type="expression" dxfId="3" priority="14" stopIfTrue="1">
      <formula>#REF!=TODAY()</formula>
    </cfRule>
  </conditionalFormatting>
  <conditionalFormatting sqref="AG8">
    <cfRule type="expression" dxfId="2" priority="15" stopIfTrue="1">
      <formula>WEEKDAY(#REF!,2)&gt;5</formula>
    </cfRule>
    <cfRule type="expression" dxfId="1" priority="16" stopIfTrue="1">
      <formula>#REF!=1</formula>
    </cfRule>
    <cfRule type="expression" dxfId="0" priority="17" stopIfTrue="1">
      <formula>#REF!=TODAY()</formula>
    </cfRule>
  </conditionalFormatting>
  <pageMargins left="0.23622047244094491" right="0.23622047244094491" top="0.35433070866141736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S. 1</vt:lpstr>
    </vt:vector>
  </TitlesOfParts>
  <Company>salzlandkreis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Süßmuth, Kathrin JC</dc:creator>
  <cp:lastModifiedBy>Askarzada, Sabine JC</cp:lastModifiedBy>
  <cp:lastPrinted>2022-04-13T11:04:42Z</cp:lastPrinted>
  <dcterms:created xsi:type="dcterms:W3CDTF">2022-02-08T16:06:40Z</dcterms:created>
  <dcterms:modified xsi:type="dcterms:W3CDTF">2022-10-05T08:37:44Z</dcterms:modified>
</cp:coreProperties>
</file>